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ปี 2568\O11 แผน-ผลผลการใช้จ่างงบประมาณ\2.ผลการใช้จ่ายงบประมาณฯ\"/>
    </mc:Choice>
  </mc:AlternateContent>
  <xr:revisionPtr revIDLastSave="0" documentId="13_ncr:1_{2E97BA3B-0BA6-46E3-99D9-B8C6EA8BE4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พ.ย.67" sheetId="7" r:id="rId1"/>
  </sheets>
  <definedNames>
    <definedName name="_xlnm.Print_Area" localSheetId="0">พ.ย.67!$A$1:$L$76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7" l="1"/>
  <c r="L20" i="7" s="1"/>
  <c r="G76" i="7"/>
  <c r="E76" i="7"/>
  <c r="C76" i="7"/>
  <c r="E72" i="7"/>
  <c r="J70" i="7"/>
  <c r="E51" i="7"/>
  <c r="K51" i="7" s="1"/>
  <c r="G33" i="7"/>
  <c r="E33" i="7"/>
  <c r="L32" i="7"/>
  <c r="G27" i="7"/>
  <c r="E27" i="7"/>
  <c r="E21" i="7"/>
  <c r="G19" i="7"/>
  <c r="G21" i="7" s="1"/>
  <c r="I21" i="7" s="1"/>
  <c r="I76" i="7" l="1"/>
</calcChain>
</file>

<file path=xl/sharedStrings.xml><?xml version="1.0" encoding="utf-8"?>
<sst xmlns="http://schemas.openxmlformats.org/spreadsheetml/2006/main" count="103" uniqueCount="67">
  <si>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</si>
  <si>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</si>
  <si>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</si>
  <si>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</si>
  <si>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</si>
  <si>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</si>
  <si>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</si>
  <si>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รวมตอบแทนใช้สอย และวัสดุ</t>
  </si>
  <si>
    <t>ค่าสาธารณูปโภค</t>
  </si>
  <si>
    <t>1.1 ค่าเบี้ยเลี้ยง ที่พัก พาหนะ</t>
  </si>
  <si>
    <t>1.2 ค่าซ่อมแซมยานพาหนะ</t>
  </si>
  <si>
    <t>1.3 ค่าจ้างเหมาบริการทำความสะอาด</t>
  </si>
  <si>
    <t>1.4 ค่าเช่าเครื่องถ่ายเอกสาร</t>
  </si>
  <si>
    <t>แผนงานบุคคลากรภาครัฐ</t>
  </si>
  <si>
    <t xml:space="preserve">  - กิจกรรมปฎิรูปกฎหมาย</t>
  </si>
  <si>
    <t xml:space="preserve">   - ค่าเช่าบ้าน</t>
  </si>
  <si>
    <t>3.1 ค่าเบี้ยเลี้ยง ที่พัก พาหนะ</t>
  </si>
  <si>
    <t>รายงานผลการใช้จ่ายงบประมาณ ตรวจคนเข้าเมืองจังหวัดพังงา</t>
  </si>
  <si>
    <t>ไม่มี</t>
  </si>
  <si>
    <t xml:space="preserve">เงินกองทุนเพื่อการบริหารจัดการ      การทำงานของคนต่างด้าว ปงม.2567 </t>
  </si>
  <si>
    <t xml:space="preserve">3.2 วัสดุอาหาร </t>
  </si>
  <si>
    <t>3.3 ค่าสาธารณูปโภค</t>
  </si>
  <si>
    <t>1.5 ค่าวัสดุงานบ้านงานครัว</t>
  </si>
  <si>
    <t>1.6 ค่าวัสดุคอมพิวเตอร์</t>
  </si>
  <si>
    <t>1.7 ค่าน้ำมันเชื้อเพลิง</t>
  </si>
  <si>
    <t>1.8 ซ่อมแซมทั่วไป</t>
  </si>
  <si>
    <t>1.9 วัสดุอาหาร (ผู้ต้องกัก)</t>
  </si>
  <si>
    <t>1.10 ผูกผ้ารั้วที่ทำการ</t>
  </si>
  <si>
    <t>1.11 ค่าวัสดุตราประทับและป้ายประชาสัมพันธ์</t>
  </si>
  <si>
    <t>1.12 ค่าปรับปรุงเว็ปไซต์</t>
  </si>
  <si>
    <t>4.1 ค่าเบี้ยเลี้ยง ที่พัก พาหนะ</t>
  </si>
  <si>
    <t>4.2 ค่าซ่อมแซมยานพาหนะ</t>
  </si>
  <si>
    <t>4.3 ค่าจ้างเหมาบริการทำความสะอาด</t>
  </si>
  <si>
    <t>4.4 ค่าเช่าเครื่องถ่ายเอกสาร</t>
  </si>
  <si>
    <t>4.5 ค่าวัสดุสำนักงาน</t>
  </si>
  <si>
    <t>4.6 ค่าน้ำมันเชื้อเพลิง</t>
  </si>
  <si>
    <t>4.7 ซ่อมแซมท่อเมนประปา</t>
  </si>
  <si>
    <t>4.8 วัสดุอาหาร (ผู้ต้องกัก)</t>
  </si>
  <si>
    <t>4.9 วัสดุเวชภัณฑ์(ยา)</t>
  </si>
  <si>
    <t>4.10 พ.ร.บ.รถราชการ</t>
  </si>
  <si>
    <t>4.11 ค่าเปลี่ยนน้ำยาถังดับเพลิง</t>
  </si>
  <si>
    <t>4.12 ค่าซ่อมแซมทั่วไป</t>
  </si>
  <si>
    <t>5.1 ค่าเบี้ยเลี้ยง ที่พัก พาหนะ</t>
  </si>
  <si>
    <t>5.2 ค่าซ่อมแซมยานพาหนะ</t>
  </si>
  <si>
    <t>5.3 ค่าจ้างเหมาบริการทำความสะอาด</t>
  </si>
  <si>
    <t>5.4 ค่าเช่าเครื่องถ่ายเอกสาร</t>
  </si>
  <si>
    <t>5.5 ค่าถ่ายเอกสาร</t>
  </si>
  <si>
    <t>5.6 ค่าวัสดุสำนักงาน</t>
  </si>
  <si>
    <t>5.7 ค่าวัสดุไฟฟ้าและวิทยุ</t>
  </si>
  <si>
    <t>5.8 ค่าวัสดุคอมพิวเตอร์</t>
  </si>
  <si>
    <t>5.9 ค่าวัสดุงานบ้านงานครัว</t>
  </si>
  <si>
    <t>5.10 ค่าน้ำมันเชื้อเพลิง</t>
  </si>
  <si>
    <t>5.11 วัสดุอาหาร (ผู้ต้องกัก)</t>
  </si>
  <si>
    <t>5.12 วัสดุตราประทับยางและป้ายประชาสัมพันธ์</t>
  </si>
  <si>
    <t>5.13 ค่าประกันภัยภาคสมัครใจรถราชการ</t>
  </si>
  <si>
    <t>5.14 ค่าซ่อมแซมทั่วไป</t>
  </si>
  <si>
    <t>5.15 ค่าผูกผ้ารั้วที่ทำการ</t>
  </si>
  <si>
    <t>ชื่อโครงการ/กิจกรรม</t>
  </si>
  <si>
    <t>ไม่มีผลการเบิกจ่าย</t>
  </si>
  <si>
    <t>ประจำปีงบประมาณ พ.ศ. 2568 ประจำเดือน พฤศจิกายน 2567</t>
  </si>
  <si>
    <t>ข้อมูล ณ วันที่ 30 พฤศจิกายน พ.ศ. 2567</t>
  </si>
  <si>
    <t xml:space="preserve">     เงินค่าธรรมเนียมตรวจคนเข้าเมืองเพื่อเสริมงบประมาณรายจ่ายประจำปี 2562 ขยายเบิกจ่ายปี 2568             - โครงการก่อสร้างอาคารที่ทำการพร้อมครุภัณฑ์สำนักงานและสิ่งก่อสร้างประกอบของ ตม.จว.พังงา จำนวน 1 หลัง                                        </t>
  </si>
  <si>
    <t>-</t>
  </si>
  <si>
    <t>เป็นไปตามเป้าหมาย</t>
  </si>
  <si>
    <t>เงินค่าธรรมเนียมตรวจคนเข้าเมืองเพื่อเสริมงบประมาณรายจ่ายประจำปี 2567 ขยายใช้ถึง 30 ก.ย.68</t>
  </si>
  <si>
    <t>เงินค่าธรรมเนียมตรวจคนเข้าเมืองเพื่อเสริมงบประมาณรายจ่ายประมาณ พ.ศ.2568</t>
  </si>
  <si>
    <t>โครงการ การรักษาความสงบเรียบร้อยและความมั่นคงภายในประเทศ                      - กิจกรรม การตรวจสอบ คัดกรอง ปราบปรามคนต่างด้าวที่ไม่พึงปารถนา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</si>
</sst>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8"/>
      <color rgb="FFFF000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4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theme="0"/>
      <name val="TH SarabunPSK"/>
      <family val="2"/>
    </font>
    <font>
      <u/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color theme="1"/>
      <name val="TH SarabunIT๙"/>
      <family val="2"/>
    </font>
    <font>
      <u/>
      <sz val="16"/>
      <color rgb="FFFF0000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/>
    <xf numFmtId="43" fontId="0" fillId="0" borderId="0" xfId="1" applyFont="1"/>
    <xf numFmtId="43" fontId="0" fillId="0" borderId="0" xfId="0" applyNumberFormat="1"/>
    <xf numFmtId="0" fontId="8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8" fillId="3" borderId="1" xfId="0" applyFont="1" applyFill="1" applyBorder="1"/>
    <xf numFmtId="0" fontId="2" fillId="3" borderId="1" xfId="0" applyFont="1" applyFill="1" applyBorder="1"/>
    <xf numFmtId="0" fontId="2" fillId="3" borderId="8" xfId="0" applyFont="1" applyFill="1" applyBorder="1"/>
    <xf numFmtId="0" fontId="2" fillId="3" borderId="1" xfId="0" applyFont="1" applyFill="1" applyBorder="1" applyAlignment="1">
      <alignment vertical="top"/>
    </xf>
    <xf numFmtId="0" fontId="2" fillId="3" borderId="8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shrinkToFit="1"/>
    </xf>
    <xf numFmtId="0" fontId="3" fillId="3" borderId="1" xfId="0" applyFont="1" applyFill="1" applyBorder="1"/>
    <xf numFmtId="43" fontId="2" fillId="3" borderId="8" xfId="0" applyNumberFormat="1" applyFont="1" applyFill="1" applyBorder="1"/>
    <xf numFmtId="0" fontId="0" fillId="3" borderId="1" xfId="0" applyFill="1" applyBorder="1"/>
    <xf numFmtId="43" fontId="2" fillId="3" borderId="1" xfId="0" applyNumberFormat="1" applyFont="1" applyFill="1" applyBorder="1"/>
    <xf numFmtId="43" fontId="13" fillId="3" borderId="8" xfId="0" applyNumberFormat="1" applyFont="1" applyFill="1" applyBorder="1"/>
    <xf numFmtId="0" fontId="3" fillId="3" borderId="7" xfId="0" applyFont="1" applyFill="1" applyBorder="1"/>
    <xf numFmtId="43" fontId="2" fillId="3" borderId="5" xfId="0" applyNumberFormat="1" applyFont="1" applyFill="1" applyBorder="1"/>
    <xf numFmtId="0" fontId="2" fillId="3" borderId="5" xfId="0" applyFont="1" applyFill="1" applyBorder="1"/>
    <xf numFmtId="0" fontId="8" fillId="3" borderId="3" xfId="0" applyFont="1" applyFill="1" applyBorder="1" applyAlignment="1">
      <alignment vertical="top" wrapText="1"/>
    </xf>
    <xf numFmtId="0" fontId="0" fillId="3" borderId="3" xfId="0" applyFill="1" applyBorder="1"/>
    <xf numFmtId="0" fontId="2" fillId="4" borderId="13" xfId="0" applyFont="1" applyFill="1" applyBorder="1" applyAlignment="1">
      <alignment horizontal="center" vertical="top"/>
    </xf>
    <xf numFmtId="0" fontId="3" fillId="4" borderId="13" xfId="0" applyFont="1" applyFill="1" applyBorder="1"/>
    <xf numFmtId="43" fontId="2" fillId="4" borderId="13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2" fillId="3" borderId="7" xfId="0" applyFont="1" applyFill="1" applyBorder="1"/>
    <xf numFmtId="0" fontId="0" fillId="3" borderId="7" xfId="0" applyFill="1" applyBorder="1"/>
    <xf numFmtId="0" fontId="2" fillId="3" borderId="3" xfId="0" applyFont="1" applyFill="1" applyBorder="1"/>
    <xf numFmtId="0" fontId="12" fillId="3" borderId="2" xfId="0" applyFont="1" applyFill="1" applyBorder="1" applyAlignment="1">
      <alignment vertical="center" wrapText="1"/>
    </xf>
    <xf numFmtId="0" fontId="0" fillId="4" borderId="15" xfId="0" applyFill="1" applyBorder="1"/>
    <xf numFmtId="0" fontId="0" fillId="4" borderId="14" xfId="0" applyFill="1" applyBorder="1"/>
    <xf numFmtId="43" fontId="2" fillId="3" borderId="7" xfId="0" applyNumberFormat="1" applyFont="1" applyFill="1" applyBorder="1"/>
    <xf numFmtId="0" fontId="12" fillId="3" borderId="2" xfId="0" applyFont="1" applyFill="1" applyBorder="1" applyAlignment="1">
      <alignment vertical="top" wrapText="1"/>
    </xf>
    <xf numFmtId="0" fontId="3" fillId="4" borderId="13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top"/>
    </xf>
    <xf numFmtId="0" fontId="17" fillId="4" borderId="13" xfId="0" applyFont="1" applyFill="1" applyBorder="1"/>
    <xf numFmtId="43" fontId="17" fillId="4" borderId="13" xfId="0" applyNumberFormat="1" applyFont="1" applyFill="1" applyBorder="1"/>
    <xf numFmtId="43" fontId="2" fillId="4" borderId="13" xfId="0" applyNumberFormat="1" applyFont="1" applyFill="1" applyBorder="1" applyAlignment="1">
      <alignment horizontal="right"/>
    </xf>
    <xf numFmtId="0" fontId="2" fillId="4" borderId="14" xfId="0" applyFont="1" applyFill="1" applyBorder="1" applyAlignment="1">
      <alignment horizontal="center" shrinkToFit="1"/>
    </xf>
    <xf numFmtId="0" fontId="2" fillId="3" borderId="10" xfId="0" applyFont="1" applyFill="1" applyBorder="1" applyAlignment="1">
      <alignment vertical="top"/>
    </xf>
    <xf numFmtId="0" fontId="2" fillId="3" borderId="17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17" fillId="4" borderId="13" xfId="0" applyFont="1" applyFill="1" applyBorder="1" applyAlignment="1">
      <alignment horizontal="center"/>
    </xf>
    <xf numFmtId="43" fontId="17" fillId="4" borderId="15" xfId="1" applyFont="1" applyFill="1" applyBorder="1" applyAlignment="1">
      <alignment horizontal="center"/>
    </xf>
    <xf numFmtId="43" fontId="17" fillId="4" borderId="14" xfId="1" applyFont="1" applyFill="1" applyBorder="1" applyAlignment="1">
      <alignment horizontal="center"/>
    </xf>
    <xf numFmtId="43" fontId="17" fillId="4" borderId="15" xfId="0" applyNumberFormat="1" applyFont="1" applyFill="1" applyBorder="1" applyAlignment="1">
      <alignment horizontal="center"/>
    </xf>
    <xf numFmtId="0" fontId="17" fillId="4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 vertical="top"/>
    </xf>
    <xf numFmtId="0" fontId="16" fillId="3" borderId="10" xfId="0" applyFont="1" applyFill="1" applyBorder="1" applyAlignment="1">
      <alignment horizontal="left" vertical="top" wrapText="1"/>
    </xf>
    <xf numFmtId="0" fontId="18" fillId="3" borderId="11" xfId="0" applyFont="1" applyFill="1" applyBorder="1" applyAlignment="1">
      <alignment horizontal="center" vertical="top"/>
    </xf>
    <xf numFmtId="43" fontId="15" fillId="3" borderId="11" xfId="1" applyFont="1" applyFill="1" applyBorder="1" applyAlignment="1">
      <alignment horizontal="center" vertical="top"/>
    </xf>
    <xf numFmtId="43" fontId="15" fillId="3" borderId="12" xfId="1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15" fillId="3" borderId="10" xfId="1" applyFont="1" applyFill="1" applyBorder="1" applyAlignment="1">
      <alignment horizontal="center" vertical="top"/>
    </xf>
    <xf numFmtId="0" fontId="15" fillId="3" borderId="10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43" fontId="2" fillId="3" borderId="4" xfId="1" applyFont="1" applyFill="1" applyBorder="1" applyAlignment="1">
      <alignment horizontal="right"/>
    </xf>
    <xf numFmtId="43" fontId="2" fillId="3" borderId="5" xfId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 vertical="top"/>
    </xf>
    <xf numFmtId="0" fontId="14" fillId="3" borderId="6" xfId="0" applyFont="1" applyFill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 shrinkToFit="1"/>
    </xf>
    <xf numFmtId="2" fontId="2" fillId="3" borderId="6" xfId="0" applyNumberFormat="1" applyFont="1" applyFill="1" applyBorder="1" applyAlignment="1">
      <alignment horizontal="right"/>
    </xf>
    <xf numFmtId="2" fontId="2" fillId="3" borderId="2" xfId="0" applyNumberFormat="1" applyFon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43" fontId="2" fillId="3" borderId="4" xfId="1" applyFont="1" applyFill="1" applyBorder="1" applyAlignment="1">
      <alignment horizontal="center"/>
    </xf>
    <xf numFmtId="43" fontId="2" fillId="3" borderId="5" xfId="1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43" fontId="2" fillId="4" borderId="13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43" fontId="2" fillId="3" borderId="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2" fillId="3" borderId="6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top"/>
    </xf>
    <xf numFmtId="0" fontId="14" fillId="3" borderId="9" xfId="0" applyFont="1" applyFill="1" applyBorder="1" applyAlignment="1">
      <alignment horizontal="center" vertical="center" shrinkToFit="1"/>
    </xf>
    <xf numFmtId="0" fontId="14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3" fontId="11" fillId="3" borderId="9" xfId="1" applyFont="1" applyFill="1" applyBorder="1" applyAlignment="1">
      <alignment horizontal="center" vertical="center"/>
    </xf>
    <xf numFmtId="43" fontId="11" fillId="3" borderId="8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3" fontId="2" fillId="3" borderId="1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3" fontId="4" fillId="3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43" fontId="2" fillId="4" borderId="15" xfId="1" applyFont="1" applyFill="1" applyBorder="1" applyAlignment="1">
      <alignment horizontal="right"/>
    </xf>
    <xf numFmtId="43" fontId="2" fillId="4" borderId="14" xfId="1" applyFont="1" applyFill="1" applyBorder="1" applyAlignment="1">
      <alignment horizontal="right"/>
    </xf>
    <xf numFmtId="43" fontId="2" fillId="3" borderId="6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9" xfId="1" applyFont="1" applyFill="1" applyBorder="1" applyAlignment="1">
      <alignment horizontal="right"/>
    </xf>
    <xf numFmtId="43" fontId="2" fillId="3" borderId="8" xfId="1" applyFont="1" applyFill="1" applyBorder="1" applyAlignment="1">
      <alignment horizontal="right"/>
    </xf>
    <xf numFmtId="0" fontId="2" fillId="3" borderId="16" xfId="0" applyFont="1" applyFill="1" applyBorder="1" applyAlignment="1">
      <alignment horizontal="center" vertical="top"/>
    </xf>
    <xf numFmtId="0" fontId="15" fillId="3" borderId="12" xfId="0" applyFont="1" applyFill="1" applyBorder="1" applyAlignment="1">
      <alignment horizontal="center" vertical="top"/>
    </xf>
    <xf numFmtId="0" fontId="15" fillId="3" borderId="11" xfId="0" applyFont="1" applyFill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990000"/>
      <color rgb="FFEAC5C4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7"/>
  <sheetViews>
    <sheetView tabSelected="1" view="pageBreakPreview" topLeftCell="A70" zoomScaleSheetLayoutView="100" workbookViewId="0">
      <selection activeCell="B49" sqref="B49"/>
    </sheetView>
  </sheetViews>
  <sheetFormatPr defaultRowHeight="14.25" x14ac:dyDescent="0.2"/>
  <cols>
    <col min="1" max="1" width="5.875" customWidth="1"/>
    <col min="2" max="2" width="32.125" customWidth="1"/>
    <col min="3" max="3" width="12.375" customWidth="1"/>
    <col min="4" max="4" width="11.875" customWidth="1"/>
    <col min="5" max="5" width="9.625" customWidth="1"/>
    <col min="6" max="6" width="11.375" customWidth="1"/>
    <col min="7" max="7" width="9.625" customWidth="1"/>
    <col min="8" max="8" width="12.5" customWidth="1"/>
    <col min="9" max="9" width="16.125" customWidth="1"/>
    <col min="10" max="10" width="25.875" customWidth="1"/>
    <col min="11" max="11" width="11.375" bestFit="1" customWidth="1"/>
    <col min="12" max="12" width="11.75" bestFit="1" customWidth="1"/>
    <col min="14" max="14" width="13.125" bestFit="1" customWidth="1"/>
  </cols>
  <sheetData>
    <row r="1" spans="1:10" ht="27" customHeight="1" x14ac:dyDescent="0.2">
      <c r="A1" s="96" t="s">
        <v>17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21.75" customHeight="1" x14ac:dyDescent="0.2">
      <c r="A2" s="96" t="s">
        <v>59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25.5" customHeight="1" x14ac:dyDescent="0.2">
      <c r="A3" s="97" t="s">
        <v>60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ht="20.25" customHeight="1" x14ac:dyDescent="0.2">
      <c r="A4" s="56" t="s">
        <v>0</v>
      </c>
      <c r="B4" s="56" t="s">
        <v>57</v>
      </c>
      <c r="C4" s="64" t="s">
        <v>2</v>
      </c>
      <c r="D4" s="65"/>
      <c r="E4" s="64" t="s">
        <v>3</v>
      </c>
      <c r="F4" s="65"/>
      <c r="G4" s="64" t="s">
        <v>4</v>
      </c>
      <c r="H4" s="65"/>
      <c r="I4" s="68" t="s">
        <v>5</v>
      </c>
      <c r="J4" s="69" t="s">
        <v>6</v>
      </c>
    </row>
    <row r="5" spans="1:10" ht="24" customHeight="1" x14ac:dyDescent="0.2">
      <c r="A5" s="57"/>
      <c r="B5" s="57"/>
      <c r="C5" s="66"/>
      <c r="D5" s="67"/>
      <c r="E5" s="66"/>
      <c r="F5" s="67"/>
      <c r="G5" s="66"/>
      <c r="H5" s="67"/>
      <c r="I5" s="68"/>
      <c r="J5" s="70"/>
    </row>
    <row r="6" spans="1:10" ht="84" x14ac:dyDescent="0.2">
      <c r="A6" s="100">
        <v>1</v>
      </c>
      <c r="B6" s="4" t="s">
        <v>66</v>
      </c>
      <c r="C6" s="101"/>
      <c r="D6" s="102"/>
      <c r="E6" s="103"/>
      <c r="F6" s="104"/>
      <c r="G6" s="105"/>
      <c r="H6" s="106"/>
      <c r="I6" s="5"/>
      <c r="J6" s="6"/>
    </row>
    <row r="7" spans="1:10" ht="21" customHeight="1" x14ac:dyDescent="0.35">
      <c r="A7" s="75"/>
      <c r="B7" s="7" t="s">
        <v>9</v>
      </c>
      <c r="C7" s="107"/>
      <c r="D7" s="107"/>
      <c r="E7" s="108"/>
      <c r="F7" s="108"/>
      <c r="G7" s="109"/>
      <c r="H7" s="109"/>
      <c r="I7" s="8"/>
      <c r="J7" s="9"/>
    </row>
    <row r="8" spans="1:10" ht="21" x14ac:dyDescent="0.35">
      <c r="A8" s="75"/>
      <c r="B8" s="8" t="s">
        <v>10</v>
      </c>
      <c r="C8" s="107"/>
      <c r="D8" s="107"/>
      <c r="E8" s="108"/>
      <c r="F8" s="108"/>
      <c r="G8" s="109"/>
      <c r="H8" s="109"/>
      <c r="I8" s="8"/>
      <c r="J8" s="9"/>
    </row>
    <row r="9" spans="1:10" ht="21" x14ac:dyDescent="0.35">
      <c r="A9" s="75"/>
      <c r="B9" s="8" t="s">
        <v>11</v>
      </c>
      <c r="C9" s="107"/>
      <c r="D9" s="107"/>
      <c r="E9" s="108"/>
      <c r="F9" s="108"/>
      <c r="G9" s="109">
        <v>12600</v>
      </c>
      <c r="H9" s="109"/>
      <c r="I9" s="8"/>
      <c r="J9" s="9"/>
    </row>
    <row r="10" spans="1:10" ht="21" x14ac:dyDescent="0.35">
      <c r="A10" s="75"/>
      <c r="B10" s="8" t="s">
        <v>12</v>
      </c>
      <c r="C10" s="49"/>
      <c r="D10" s="50"/>
      <c r="E10" s="60"/>
      <c r="F10" s="61"/>
      <c r="G10" s="62">
        <v>6000</v>
      </c>
      <c r="H10" s="63"/>
      <c r="I10" s="8"/>
      <c r="J10" s="9"/>
    </row>
    <row r="11" spans="1:10" ht="21" x14ac:dyDescent="0.35">
      <c r="A11" s="75"/>
      <c r="B11" s="8" t="s">
        <v>22</v>
      </c>
      <c r="C11" s="49"/>
      <c r="D11" s="50"/>
      <c r="E11" s="60"/>
      <c r="F11" s="61"/>
      <c r="G11" s="62"/>
      <c r="H11" s="63"/>
      <c r="I11" s="8"/>
      <c r="J11" s="9"/>
    </row>
    <row r="12" spans="1:10" ht="21" x14ac:dyDescent="0.35">
      <c r="A12" s="75"/>
      <c r="B12" s="8" t="s">
        <v>23</v>
      </c>
      <c r="C12" s="49"/>
      <c r="D12" s="50"/>
      <c r="E12" s="60"/>
      <c r="F12" s="61"/>
      <c r="G12" s="62"/>
      <c r="H12" s="63"/>
      <c r="I12" s="8"/>
      <c r="J12" s="9"/>
    </row>
    <row r="13" spans="1:10" ht="21" x14ac:dyDescent="0.35">
      <c r="A13" s="75"/>
      <c r="B13" s="8" t="s">
        <v>24</v>
      </c>
      <c r="C13" s="49"/>
      <c r="D13" s="50"/>
      <c r="E13" s="60"/>
      <c r="F13" s="61"/>
      <c r="G13" s="62">
        <v>32230</v>
      </c>
      <c r="H13" s="63"/>
      <c r="I13" s="8"/>
      <c r="J13" s="9"/>
    </row>
    <row r="14" spans="1:10" ht="21" x14ac:dyDescent="0.35">
      <c r="A14" s="75"/>
      <c r="B14" s="10" t="s">
        <v>25</v>
      </c>
      <c r="C14" s="110"/>
      <c r="D14" s="111"/>
      <c r="E14" s="112"/>
      <c r="F14" s="113"/>
      <c r="G14" s="62"/>
      <c r="H14" s="63"/>
      <c r="I14" s="8"/>
      <c r="J14" s="9"/>
    </row>
    <row r="15" spans="1:10" s="1" customFormat="1" ht="20.25" customHeight="1" x14ac:dyDescent="0.35">
      <c r="A15" s="75"/>
      <c r="B15" s="8" t="s">
        <v>26</v>
      </c>
      <c r="C15" s="82"/>
      <c r="D15" s="83"/>
      <c r="E15" s="60"/>
      <c r="F15" s="61"/>
      <c r="G15" s="62">
        <v>71975</v>
      </c>
      <c r="H15" s="63"/>
      <c r="I15" s="8"/>
      <c r="J15" s="11"/>
    </row>
    <row r="16" spans="1:10" s="1" customFormat="1" ht="20.25" customHeight="1" x14ac:dyDescent="0.35">
      <c r="A16" s="75"/>
      <c r="B16" s="8" t="s">
        <v>27</v>
      </c>
      <c r="C16" s="82"/>
      <c r="D16" s="83"/>
      <c r="E16" s="60"/>
      <c r="F16" s="61"/>
      <c r="G16" s="62"/>
      <c r="H16" s="63"/>
      <c r="I16" s="9"/>
      <c r="J16" s="11"/>
    </row>
    <row r="17" spans="1:12" s="1" customFormat="1" ht="20.25" customHeight="1" x14ac:dyDescent="0.35">
      <c r="A17" s="75"/>
      <c r="B17" s="12" t="s">
        <v>28</v>
      </c>
      <c r="C17" s="82"/>
      <c r="D17" s="83"/>
      <c r="E17" s="60"/>
      <c r="F17" s="61"/>
      <c r="G17" s="62"/>
      <c r="H17" s="63"/>
      <c r="I17" s="9"/>
      <c r="J17" s="11"/>
    </row>
    <row r="18" spans="1:12" s="1" customFormat="1" ht="20.25" customHeight="1" x14ac:dyDescent="0.35">
      <c r="A18" s="75"/>
      <c r="B18" s="12" t="s">
        <v>29</v>
      </c>
      <c r="C18" s="82"/>
      <c r="D18" s="83"/>
      <c r="E18" s="60"/>
      <c r="F18" s="61"/>
      <c r="G18" s="62"/>
      <c r="H18" s="63"/>
      <c r="I18" s="9"/>
      <c r="J18" s="11"/>
    </row>
    <row r="19" spans="1:12" ht="21" customHeight="1" x14ac:dyDescent="0.35">
      <c r="A19" s="75"/>
      <c r="B19" s="13" t="s">
        <v>7</v>
      </c>
      <c r="C19" s="49"/>
      <c r="D19" s="50"/>
      <c r="E19" s="62">
        <v>193000</v>
      </c>
      <c r="F19" s="63"/>
      <c r="G19" s="95">
        <f>SUM(G7:G18)</f>
        <v>122805</v>
      </c>
      <c r="H19" s="61"/>
      <c r="I19" s="14"/>
      <c r="J19" s="14"/>
    </row>
    <row r="20" spans="1:12" ht="21.75" thickBot="1" x14ac:dyDescent="0.4">
      <c r="A20" s="75"/>
      <c r="B20" s="18" t="s">
        <v>8</v>
      </c>
      <c r="C20" s="88"/>
      <c r="D20" s="89"/>
      <c r="E20" s="90">
        <v>91300</v>
      </c>
      <c r="F20" s="91"/>
      <c r="G20" s="90">
        <f>64394.29+2664.3</f>
        <v>67058.59</v>
      </c>
      <c r="H20" s="91"/>
      <c r="I20" s="19"/>
      <c r="J20" s="20"/>
      <c r="L20" s="3">
        <f>+E20-G20</f>
        <v>24241.410000000003</v>
      </c>
    </row>
    <row r="21" spans="1:12" ht="22.5" thickTop="1" thickBot="1" x14ac:dyDescent="0.4">
      <c r="A21" s="23"/>
      <c r="B21" s="24" t="s">
        <v>1</v>
      </c>
      <c r="C21" s="92"/>
      <c r="D21" s="92"/>
      <c r="E21" s="93">
        <f>SUM(E19:E20)</f>
        <v>284300</v>
      </c>
      <c r="F21" s="94"/>
      <c r="G21" s="93">
        <f>SUM(G19:G20)</f>
        <v>189863.59</v>
      </c>
      <c r="H21" s="94"/>
      <c r="I21" s="25">
        <f>+G21*100/E21</f>
        <v>66.782831516004222</v>
      </c>
      <c r="J21" s="26" t="s">
        <v>18</v>
      </c>
    </row>
    <row r="22" spans="1:12" ht="20.25" customHeight="1" thickTop="1" x14ac:dyDescent="0.2">
      <c r="A22" s="56" t="s">
        <v>0</v>
      </c>
      <c r="B22" s="56" t="s">
        <v>57</v>
      </c>
      <c r="C22" s="64" t="s">
        <v>2</v>
      </c>
      <c r="D22" s="65"/>
      <c r="E22" s="64" t="s">
        <v>3</v>
      </c>
      <c r="F22" s="65"/>
      <c r="G22" s="64" t="s">
        <v>4</v>
      </c>
      <c r="H22" s="65"/>
      <c r="I22" s="68" t="s">
        <v>5</v>
      </c>
      <c r="J22" s="69" t="s">
        <v>6</v>
      </c>
    </row>
    <row r="23" spans="1:12" ht="24" customHeight="1" x14ac:dyDescent="0.2">
      <c r="A23" s="57"/>
      <c r="B23" s="57"/>
      <c r="C23" s="66"/>
      <c r="D23" s="67"/>
      <c r="E23" s="66"/>
      <c r="F23" s="67"/>
      <c r="G23" s="66"/>
      <c r="H23" s="67"/>
      <c r="I23" s="68"/>
      <c r="J23" s="70"/>
    </row>
    <row r="24" spans="1:12" ht="21" x14ac:dyDescent="0.35">
      <c r="A24" s="75">
        <v>2</v>
      </c>
      <c r="B24" s="21" t="s">
        <v>13</v>
      </c>
      <c r="C24" s="76" t="s">
        <v>58</v>
      </c>
      <c r="D24" s="77"/>
      <c r="E24" s="78"/>
      <c r="F24" s="79"/>
      <c r="G24" s="80"/>
      <c r="H24" s="81"/>
      <c r="I24" s="22"/>
      <c r="J24" s="22"/>
    </row>
    <row r="25" spans="1:12" ht="21" x14ac:dyDescent="0.35">
      <c r="A25" s="75"/>
      <c r="B25" s="7" t="s">
        <v>14</v>
      </c>
      <c r="C25" s="82"/>
      <c r="D25" s="83"/>
      <c r="E25" s="84"/>
      <c r="F25" s="85"/>
      <c r="G25" s="82"/>
      <c r="H25" s="83"/>
      <c r="I25" s="15"/>
      <c r="J25" s="15"/>
    </row>
    <row r="26" spans="1:12" ht="21.75" thickBot="1" x14ac:dyDescent="0.4">
      <c r="A26" s="75"/>
      <c r="B26" s="27" t="s">
        <v>15</v>
      </c>
      <c r="C26" s="86"/>
      <c r="D26" s="87"/>
      <c r="E26" s="73">
        <v>0</v>
      </c>
      <c r="F26" s="74"/>
      <c r="G26" s="73">
        <v>0</v>
      </c>
      <c r="H26" s="74"/>
      <c r="I26" s="28"/>
      <c r="J26" s="28"/>
    </row>
    <row r="27" spans="1:12" ht="22.5" thickTop="1" thickBot="1" x14ac:dyDescent="0.4">
      <c r="A27" s="23"/>
      <c r="B27" s="24" t="s">
        <v>1</v>
      </c>
      <c r="C27" s="31"/>
      <c r="D27" s="32"/>
      <c r="E27" s="93">
        <f>SUM(E25:E26)</f>
        <v>0</v>
      </c>
      <c r="F27" s="94"/>
      <c r="G27" s="93">
        <f>SUM(G25:G26)</f>
        <v>0</v>
      </c>
      <c r="H27" s="94"/>
      <c r="I27" s="39" t="s">
        <v>62</v>
      </c>
      <c r="J27" s="26" t="s">
        <v>18</v>
      </c>
    </row>
    <row r="28" spans="1:12" ht="42.75" thickTop="1" x14ac:dyDescent="0.35">
      <c r="A28" s="75">
        <v>3</v>
      </c>
      <c r="B28" s="21" t="s">
        <v>19</v>
      </c>
      <c r="C28" s="76" t="s">
        <v>58</v>
      </c>
      <c r="D28" s="77"/>
      <c r="E28" s="117"/>
      <c r="F28" s="118"/>
      <c r="G28" s="114"/>
      <c r="H28" s="99"/>
      <c r="I28" s="29"/>
      <c r="J28" s="30"/>
    </row>
    <row r="29" spans="1:12" ht="21" x14ac:dyDescent="0.35">
      <c r="A29" s="75"/>
      <c r="B29" s="7" t="s">
        <v>16</v>
      </c>
      <c r="C29" s="49"/>
      <c r="D29" s="50"/>
      <c r="E29" s="60"/>
      <c r="F29" s="61"/>
      <c r="G29" s="62">
        <v>0</v>
      </c>
      <c r="H29" s="63"/>
      <c r="I29" s="8"/>
      <c r="J29" s="9"/>
    </row>
    <row r="30" spans="1:12" ht="21" x14ac:dyDescent="0.35">
      <c r="A30" s="75"/>
      <c r="B30" s="8" t="s">
        <v>20</v>
      </c>
      <c r="C30" s="49"/>
      <c r="D30" s="50"/>
      <c r="E30" s="60"/>
      <c r="F30" s="61"/>
      <c r="G30" s="62">
        <v>0</v>
      </c>
      <c r="H30" s="63"/>
      <c r="I30" s="8"/>
      <c r="J30" s="9"/>
    </row>
    <row r="31" spans="1:12" ht="21" x14ac:dyDescent="0.35">
      <c r="A31" s="75"/>
      <c r="B31" s="8" t="s">
        <v>21</v>
      </c>
      <c r="C31" s="49"/>
      <c r="D31" s="50"/>
      <c r="E31" s="60"/>
      <c r="F31" s="61"/>
      <c r="G31" s="62">
        <v>0</v>
      </c>
      <c r="H31" s="63"/>
      <c r="I31" s="8"/>
      <c r="J31" s="9"/>
    </row>
    <row r="32" spans="1:12" ht="21.75" thickBot="1" x14ac:dyDescent="0.4">
      <c r="A32" s="75"/>
      <c r="B32" s="18" t="s">
        <v>7</v>
      </c>
      <c r="C32" s="88"/>
      <c r="D32" s="89"/>
      <c r="E32" s="73">
        <v>0</v>
      </c>
      <c r="F32" s="74"/>
      <c r="G32" s="73">
        <v>0</v>
      </c>
      <c r="H32" s="74"/>
      <c r="I32" s="33"/>
      <c r="J32" s="19"/>
      <c r="L32">
        <f>57765+18180+10393.72</f>
        <v>86338.72</v>
      </c>
    </row>
    <row r="33" spans="1:14" ht="22.5" thickTop="1" thickBot="1" x14ac:dyDescent="0.4">
      <c r="A33" s="35"/>
      <c r="B33" s="24" t="s">
        <v>1</v>
      </c>
      <c r="C33" s="71"/>
      <c r="D33" s="72"/>
      <c r="E33" s="115">
        <f>SUM(E32:E32)</f>
        <v>0</v>
      </c>
      <c r="F33" s="116"/>
      <c r="G33" s="115">
        <f>SUM(G32)</f>
        <v>0</v>
      </c>
      <c r="H33" s="116"/>
      <c r="I33" s="25">
        <v>0</v>
      </c>
      <c r="J33" s="26" t="s">
        <v>18</v>
      </c>
    </row>
    <row r="34" spans="1:14" ht="71.25" customHeight="1" thickTop="1" x14ac:dyDescent="0.35">
      <c r="A34" s="121">
        <v>4</v>
      </c>
      <c r="B34" s="21" t="s">
        <v>64</v>
      </c>
      <c r="C34" s="76" t="s">
        <v>58</v>
      </c>
      <c r="D34" s="77"/>
      <c r="E34" s="114"/>
      <c r="F34" s="99"/>
      <c r="G34" s="114"/>
      <c r="H34" s="99"/>
      <c r="I34" s="29"/>
      <c r="J34" s="34"/>
    </row>
    <row r="35" spans="1:14" ht="21.75" customHeight="1" x14ac:dyDescent="0.35">
      <c r="A35" s="75"/>
      <c r="B35" s="7" t="s">
        <v>30</v>
      </c>
      <c r="C35" s="49"/>
      <c r="D35" s="50"/>
      <c r="E35" s="60"/>
      <c r="F35" s="61"/>
      <c r="G35" s="62">
        <v>0</v>
      </c>
      <c r="H35" s="63"/>
      <c r="I35" s="8"/>
      <c r="J35" s="9"/>
    </row>
    <row r="36" spans="1:14" ht="22.5" customHeight="1" x14ac:dyDescent="0.35">
      <c r="A36" s="75"/>
      <c r="B36" s="8" t="s">
        <v>31</v>
      </c>
      <c r="C36" s="49"/>
      <c r="D36" s="50"/>
      <c r="E36" s="60"/>
      <c r="F36" s="61"/>
      <c r="G36" s="62">
        <v>0</v>
      </c>
      <c r="H36" s="63"/>
      <c r="I36" s="8"/>
      <c r="J36" s="9"/>
    </row>
    <row r="37" spans="1:14" ht="21" x14ac:dyDescent="0.35">
      <c r="A37" s="75"/>
      <c r="B37" s="8" t="s">
        <v>32</v>
      </c>
      <c r="C37" s="49"/>
      <c r="D37" s="50"/>
      <c r="E37" s="60"/>
      <c r="F37" s="61"/>
      <c r="G37" s="62">
        <v>0</v>
      </c>
      <c r="H37" s="63"/>
      <c r="I37" s="8"/>
      <c r="J37" s="9"/>
      <c r="L37" s="2"/>
    </row>
    <row r="38" spans="1:14" ht="21" x14ac:dyDescent="0.35">
      <c r="A38" s="75"/>
      <c r="B38" s="8" t="s">
        <v>33</v>
      </c>
      <c r="C38" s="49"/>
      <c r="D38" s="50"/>
      <c r="E38" s="60"/>
      <c r="F38" s="61"/>
      <c r="G38" s="62">
        <v>0</v>
      </c>
      <c r="H38" s="63"/>
      <c r="I38" s="8"/>
      <c r="J38" s="9"/>
    </row>
    <row r="39" spans="1:14" ht="21" x14ac:dyDescent="0.35">
      <c r="A39" s="75"/>
      <c r="B39" s="8" t="s">
        <v>34</v>
      </c>
      <c r="C39" s="49"/>
      <c r="D39" s="50"/>
      <c r="E39" s="60"/>
      <c r="F39" s="61"/>
      <c r="G39" s="62">
        <v>0</v>
      </c>
      <c r="H39" s="63"/>
      <c r="I39" s="8"/>
      <c r="J39" s="9"/>
    </row>
    <row r="40" spans="1:14" ht="21" x14ac:dyDescent="0.35">
      <c r="A40" s="75"/>
      <c r="B40" s="8" t="s">
        <v>35</v>
      </c>
      <c r="C40" s="49"/>
      <c r="D40" s="50"/>
      <c r="E40" s="60"/>
      <c r="F40" s="61"/>
      <c r="G40" s="62">
        <v>0</v>
      </c>
      <c r="H40" s="63"/>
      <c r="I40" s="8"/>
      <c r="J40" s="9"/>
      <c r="N40" s="2"/>
    </row>
    <row r="41" spans="1:14" ht="21" x14ac:dyDescent="0.35">
      <c r="A41" s="75"/>
      <c r="B41" s="10" t="s">
        <v>36</v>
      </c>
      <c r="C41" s="49"/>
      <c r="D41" s="50"/>
      <c r="E41" s="60"/>
      <c r="F41" s="61"/>
      <c r="G41" s="62">
        <v>0</v>
      </c>
      <c r="H41" s="63"/>
      <c r="I41" s="8"/>
      <c r="J41" s="9"/>
    </row>
    <row r="42" spans="1:14" ht="21" x14ac:dyDescent="0.35">
      <c r="A42" s="75"/>
      <c r="B42" s="8" t="s">
        <v>37</v>
      </c>
      <c r="C42" s="49"/>
      <c r="D42" s="50"/>
      <c r="E42" s="60"/>
      <c r="F42" s="61"/>
      <c r="G42" s="62">
        <v>0</v>
      </c>
      <c r="H42" s="63"/>
      <c r="I42" s="8"/>
      <c r="J42" s="9"/>
    </row>
    <row r="43" spans="1:14" ht="21" x14ac:dyDescent="0.35">
      <c r="A43" s="75"/>
      <c r="B43" s="8" t="s">
        <v>38</v>
      </c>
      <c r="C43" s="49"/>
      <c r="D43" s="50"/>
      <c r="E43" s="60"/>
      <c r="F43" s="61"/>
      <c r="G43" s="62">
        <v>0</v>
      </c>
      <c r="H43" s="63"/>
      <c r="I43" s="8"/>
      <c r="J43" s="9"/>
    </row>
    <row r="44" spans="1:14" ht="20.25" customHeight="1" x14ac:dyDescent="0.2">
      <c r="A44" s="43"/>
      <c r="B44" s="56" t="s">
        <v>57</v>
      </c>
      <c r="C44" s="64" t="s">
        <v>2</v>
      </c>
      <c r="D44" s="65"/>
      <c r="E44" s="64" t="s">
        <v>3</v>
      </c>
      <c r="F44" s="65"/>
      <c r="G44" s="64" t="s">
        <v>4</v>
      </c>
      <c r="H44" s="65"/>
      <c r="I44" s="68" t="s">
        <v>5</v>
      </c>
      <c r="J44" s="69" t="s">
        <v>6</v>
      </c>
    </row>
    <row r="45" spans="1:14" ht="42.6" customHeight="1" x14ac:dyDescent="0.2">
      <c r="A45" s="43"/>
      <c r="B45" s="57"/>
      <c r="C45" s="66"/>
      <c r="D45" s="67"/>
      <c r="E45" s="66"/>
      <c r="F45" s="67"/>
      <c r="G45" s="66"/>
      <c r="H45" s="67"/>
      <c r="I45" s="68"/>
      <c r="J45" s="70"/>
    </row>
    <row r="46" spans="1:14" ht="21" x14ac:dyDescent="0.35">
      <c r="A46" s="41"/>
      <c r="B46" s="8" t="s">
        <v>39</v>
      </c>
      <c r="C46" s="49"/>
      <c r="D46" s="50"/>
      <c r="E46" s="60"/>
      <c r="F46" s="61"/>
      <c r="G46" s="62">
        <v>0</v>
      </c>
      <c r="H46" s="63"/>
      <c r="I46" s="8"/>
      <c r="J46" s="9"/>
    </row>
    <row r="47" spans="1:14" ht="21" x14ac:dyDescent="0.35">
      <c r="A47" s="41"/>
      <c r="B47" s="8" t="s">
        <v>40</v>
      </c>
      <c r="C47" s="49"/>
      <c r="D47" s="50"/>
      <c r="E47" s="60"/>
      <c r="F47" s="61"/>
      <c r="G47" s="62">
        <v>0</v>
      </c>
      <c r="H47" s="63"/>
      <c r="I47" s="8"/>
      <c r="J47" s="9"/>
    </row>
    <row r="48" spans="1:14" ht="21" x14ac:dyDescent="0.35">
      <c r="A48" s="41"/>
      <c r="B48" s="8" t="s">
        <v>41</v>
      </c>
      <c r="C48" s="49"/>
      <c r="D48" s="50"/>
      <c r="E48" s="60"/>
      <c r="F48" s="61"/>
      <c r="G48" s="62">
        <v>0</v>
      </c>
      <c r="H48" s="63"/>
      <c r="I48" s="8"/>
      <c r="J48" s="9"/>
    </row>
    <row r="49" spans="1:11" ht="25.9" customHeight="1" x14ac:dyDescent="0.35">
      <c r="A49" s="41"/>
      <c r="B49" s="13" t="s">
        <v>7</v>
      </c>
      <c r="C49" s="49"/>
      <c r="D49" s="50"/>
      <c r="E49" s="119">
        <v>0</v>
      </c>
      <c r="F49" s="120"/>
      <c r="G49" s="119">
        <v>0</v>
      </c>
      <c r="H49" s="120"/>
      <c r="I49" s="16"/>
      <c r="J49" s="14"/>
    </row>
    <row r="50" spans="1:11" ht="27" customHeight="1" thickBot="1" x14ac:dyDescent="0.4">
      <c r="A50" s="42"/>
      <c r="B50" s="18" t="s">
        <v>8</v>
      </c>
      <c r="C50" s="88"/>
      <c r="D50" s="89"/>
      <c r="E50" s="73">
        <v>0</v>
      </c>
      <c r="F50" s="74"/>
      <c r="G50" s="73">
        <v>0</v>
      </c>
      <c r="H50" s="74"/>
      <c r="I50" s="33"/>
      <c r="J50" s="19"/>
    </row>
    <row r="51" spans="1:11" ht="31.15" customHeight="1" thickTop="1" thickBot="1" x14ac:dyDescent="0.4">
      <c r="A51" s="35"/>
      <c r="B51" s="24" t="s">
        <v>1</v>
      </c>
      <c r="C51" s="71"/>
      <c r="D51" s="72"/>
      <c r="E51" s="115">
        <f>SUM(E49:E50)</f>
        <v>0</v>
      </c>
      <c r="F51" s="116"/>
      <c r="G51" s="115">
        <v>0</v>
      </c>
      <c r="H51" s="116"/>
      <c r="I51" s="25">
        <v>0</v>
      </c>
      <c r="J51" s="26" t="s">
        <v>18</v>
      </c>
      <c r="K51" s="3">
        <f>+E51-G51</f>
        <v>0</v>
      </c>
    </row>
    <row r="52" spans="1:11" ht="69.599999999999994" customHeight="1" thickTop="1" x14ac:dyDescent="0.35">
      <c r="A52" s="121">
        <v>5</v>
      </c>
      <c r="B52" s="21" t="s">
        <v>65</v>
      </c>
      <c r="C52" s="76" t="s">
        <v>58</v>
      </c>
      <c r="D52" s="77"/>
      <c r="E52" s="98"/>
      <c r="F52" s="99"/>
      <c r="G52" s="114"/>
      <c r="H52" s="99"/>
      <c r="I52" s="29"/>
      <c r="J52" s="34"/>
    </row>
    <row r="53" spans="1:11" ht="21" x14ac:dyDescent="0.35">
      <c r="A53" s="75"/>
      <c r="B53" s="7" t="s">
        <v>42</v>
      </c>
      <c r="C53" s="49"/>
      <c r="D53" s="50"/>
      <c r="E53" s="60"/>
      <c r="F53" s="61"/>
      <c r="G53" s="62">
        <v>0</v>
      </c>
      <c r="H53" s="63"/>
      <c r="I53" s="8"/>
      <c r="J53" s="9"/>
    </row>
    <row r="54" spans="1:11" ht="21" x14ac:dyDescent="0.35">
      <c r="A54" s="75"/>
      <c r="B54" s="8" t="s">
        <v>43</v>
      </c>
      <c r="C54" s="49"/>
      <c r="D54" s="50"/>
      <c r="E54" s="60"/>
      <c r="F54" s="61"/>
      <c r="G54" s="62">
        <v>0</v>
      </c>
      <c r="H54" s="63"/>
      <c r="I54" s="8"/>
      <c r="J54" s="9"/>
    </row>
    <row r="55" spans="1:11" ht="21" x14ac:dyDescent="0.35">
      <c r="A55" s="75"/>
      <c r="B55" s="8" t="s">
        <v>44</v>
      </c>
      <c r="C55" s="49"/>
      <c r="D55" s="50"/>
      <c r="E55" s="60"/>
      <c r="F55" s="61"/>
      <c r="G55" s="62">
        <v>0</v>
      </c>
      <c r="H55" s="63"/>
      <c r="I55" s="8"/>
      <c r="J55" s="9"/>
    </row>
    <row r="56" spans="1:11" ht="21" x14ac:dyDescent="0.35">
      <c r="A56" s="75"/>
      <c r="B56" s="8" t="s">
        <v>45</v>
      </c>
      <c r="C56" s="49"/>
      <c r="D56" s="50"/>
      <c r="E56" s="60"/>
      <c r="F56" s="61"/>
      <c r="G56" s="62">
        <v>0</v>
      </c>
      <c r="H56" s="63"/>
      <c r="I56" s="8"/>
      <c r="J56" s="9"/>
    </row>
    <row r="57" spans="1:11" ht="21" x14ac:dyDescent="0.35">
      <c r="A57" s="75"/>
      <c r="B57" s="8" t="s">
        <v>46</v>
      </c>
      <c r="C57" s="49"/>
      <c r="D57" s="50"/>
      <c r="E57" s="60"/>
      <c r="F57" s="61"/>
      <c r="G57" s="62">
        <v>0</v>
      </c>
      <c r="H57" s="63"/>
      <c r="I57" s="8"/>
      <c r="J57" s="9"/>
    </row>
    <row r="58" spans="1:11" ht="21" x14ac:dyDescent="0.35">
      <c r="A58" s="75"/>
      <c r="B58" s="8" t="s">
        <v>47</v>
      </c>
      <c r="C58" s="49"/>
      <c r="D58" s="50"/>
      <c r="E58" s="60"/>
      <c r="F58" s="61"/>
      <c r="G58" s="62">
        <v>0</v>
      </c>
      <c r="H58" s="63"/>
      <c r="I58" s="8"/>
      <c r="J58" s="9"/>
    </row>
    <row r="59" spans="1:11" ht="21" x14ac:dyDescent="0.35">
      <c r="A59" s="75"/>
      <c r="B59" s="8" t="s">
        <v>48</v>
      </c>
      <c r="C59" s="49"/>
      <c r="D59" s="50"/>
      <c r="E59" s="60"/>
      <c r="F59" s="61"/>
      <c r="G59" s="62">
        <v>0</v>
      </c>
      <c r="H59" s="63"/>
      <c r="I59" s="8"/>
      <c r="J59" s="9"/>
    </row>
    <row r="60" spans="1:11" ht="21" x14ac:dyDescent="0.35">
      <c r="A60" s="75"/>
      <c r="B60" s="8" t="s">
        <v>49</v>
      </c>
      <c r="C60" s="49"/>
      <c r="D60" s="50"/>
      <c r="E60" s="60"/>
      <c r="F60" s="61"/>
      <c r="G60" s="62">
        <v>0</v>
      </c>
      <c r="H60" s="63"/>
      <c r="I60" s="8"/>
      <c r="J60" s="9"/>
    </row>
    <row r="61" spans="1:11" ht="21" x14ac:dyDescent="0.35">
      <c r="A61" s="75"/>
      <c r="B61" s="8" t="s">
        <v>50</v>
      </c>
      <c r="C61" s="49"/>
      <c r="D61" s="50"/>
      <c r="E61" s="60"/>
      <c r="F61" s="61"/>
      <c r="G61" s="62">
        <v>0</v>
      </c>
      <c r="H61" s="63"/>
      <c r="I61" s="8"/>
      <c r="J61" s="9"/>
    </row>
    <row r="62" spans="1:11" ht="21" x14ac:dyDescent="0.35">
      <c r="A62" s="75"/>
      <c r="B62" s="8" t="s">
        <v>51</v>
      </c>
      <c r="C62" s="49"/>
      <c r="D62" s="50"/>
      <c r="E62" s="60"/>
      <c r="F62" s="61"/>
      <c r="G62" s="62">
        <v>0</v>
      </c>
      <c r="H62" s="63"/>
      <c r="I62" s="8"/>
      <c r="J62" s="9"/>
    </row>
    <row r="63" spans="1:11" ht="21" x14ac:dyDescent="0.35">
      <c r="A63" s="75"/>
      <c r="B63" s="8" t="s">
        <v>52</v>
      </c>
      <c r="C63" s="49"/>
      <c r="D63" s="50"/>
      <c r="E63" s="60"/>
      <c r="F63" s="61"/>
      <c r="G63" s="62">
        <v>0</v>
      </c>
      <c r="H63" s="63"/>
      <c r="I63" s="8"/>
      <c r="J63" s="9"/>
    </row>
    <row r="64" spans="1:11" ht="21" x14ac:dyDescent="0.35">
      <c r="A64" s="75"/>
      <c r="B64" s="8" t="s">
        <v>53</v>
      </c>
      <c r="C64" s="49"/>
      <c r="D64" s="50"/>
      <c r="E64" s="60"/>
      <c r="F64" s="61"/>
      <c r="G64" s="62">
        <v>0</v>
      </c>
      <c r="H64" s="63"/>
      <c r="I64" s="8"/>
      <c r="J64" s="9"/>
    </row>
    <row r="65" spans="1:12" ht="21" x14ac:dyDescent="0.35">
      <c r="A65" s="75"/>
      <c r="B65" s="8" t="s">
        <v>54</v>
      </c>
      <c r="C65" s="49"/>
      <c r="D65" s="50"/>
      <c r="E65" s="60"/>
      <c r="F65" s="61"/>
      <c r="G65" s="62">
        <v>0</v>
      </c>
      <c r="H65" s="63"/>
      <c r="I65" s="8"/>
      <c r="J65" s="9"/>
    </row>
    <row r="66" spans="1:12" ht="21" x14ac:dyDescent="0.35">
      <c r="A66" s="75"/>
      <c r="B66" s="8" t="s">
        <v>55</v>
      </c>
      <c r="C66" s="49"/>
      <c r="D66" s="50"/>
      <c r="E66" s="60"/>
      <c r="F66" s="61"/>
      <c r="G66" s="62">
        <v>0</v>
      </c>
      <c r="H66" s="63"/>
      <c r="I66" s="8"/>
      <c r="J66" s="9"/>
    </row>
    <row r="67" spans="1:12" ht="20.25" customHeight="1" x14ac:dyDescent="0.2">
      <c r="A67" s="43"/>
      <c r="B67" s="56" t="s">
        <v>57</v>
      </c>
      <c r="C67" s="64" t="s">
        <v>2</v>
      </c>
      <c r="D67" s="65"/>
      <c r="E67" s="64" t="s">
        <v>3</v>
      </c>
      <c r="F67" s="65"/>
      <c r="G67" s="64" t="s">
        <v>4</v>
      </c>
      <c r="H67" s="65"/>
      <c r="I67" s="68" t="s">
        <v>5</v>
      </c>
      <c r="J67" s="69" t="s">
        <v>6</v>
      </c>
    </row>
    <row r="68" spans="1:12" ht="36" customHeight="1" x14ac:dyDescent="0.2">
      <c r="A68" s="43"/>
      <c r="B68" s="57"/>
      <c r="C68" s="66"/>
      <c r="D68" s="67"/>
      <c r="E68" s="66"/>
      <c r="F68" s="67"/>
      <c r="G68" s="66"/>
      <c r="H68" s="67"/>
      <c r="I68" s="68"/>
      <c r="J68" s="70"/>
    </row>
    <row r="69" spans="1:12" ht="21" x14ac:dyDescent="0.35">
      <c r="A69" s="41"/>
      <c r="B69" s="8" t="s">
        <v>56</v>
      </c>
      <c r="C69" s="49"/>
      <c r="D69" s="50"/>
      <c r="E69" s="60"/>
      <c r="F69" s="61"/>
      <c r="G69" s="62">
        <v>0</v>
      </c>
      <c r="H69" s="63"/>
      <c r="I69" s="8"/>
      <c r="J69" s="9"/>
    </row>
    <row r="70" spans="1:12" ht="21" x14ac:dyDescent="0.35">
      <c r="A70" s="41"/>
      <c r="B70" s="13" t="s">
        <v>7</v>
      </c>
      <c r="C70" s="49"/>
      <c r="D70" s="50"/>
      <c r="E70" s="119">
        <v>0</v>
      </c>
      <c r="F70" s="120"/>
      <c r="G70" s="119">
        <v>0</v>
      </c>
      <c r="H70" s="120"/>
      <c r="I70" s="16"/>
      <c r="J70" s="17">
        <f>61293.72+261135.6+160000+73544.37</f>
        <v>555973.68999999994</v>
      </c>
      <c r="K70" s="3"/>
    </row>
    <row r="71" spans="1:12" ht="21.75" thickBot="1" x14ac:dyDescent="0.4">
      <c r="A71" s="42"/>
      <c r="B71" s="18" t="s">
        <v>8</v>
      </c>
      <c r="C71" s="88"/>
      <c r="D71" s="89"/>
      <c r="E71" s="73">
        <v>0</v>
      </c>
      <c r="F71" s="74"/>
      <c r="G71" s="73">
        <v>0</v>
      </c>
      <c r="H71" s="74"/>
      <c r="I71" s="33"/>
      <c r="J71" s="19"/>
    </row>
    <row r="72" spans="1:12" ht="22.5" thickTop="1" thickBot="1" x14ac:dyDescent="0.4">
      <c r="A72" s="35"/>
      <c r="B72" s="24" t="s">
        <v>1</v>
      </c>
      <c r="C72" s="71"/>
      <c r="D72" s="72"/>
      <c r="E72" s="115">
        <f>SUM(E70:E71)</f>
        <v>0</v>
      </c>
      <c r="F72" s="116"/>
      <c r="G72" s="115">
        <v>0</v>
      </c>
      <c r="H72" s="116"/>
      <c r="I72" s="25">
        <v>0</v>
      </c>
      <c r="J72" s="40"/>
      <c r="K72" s="3"/>
      <c r="L72" s="3"/>
    </row>
    <row r="73" spans="1:12" ht="15" thickTop="1" x14ac:dyDescent="0.2">
      <c r="A73" s="51">
        <v>6</v>
      </c>
      <c r="B73" s="52" t="s">
        <v>61</v>
      </c>
      <c r="C73" s="53" t="s">
        <v>63</v>
      </c>
      <c r="D73" s="122"/>
      <c r="E73" s="54">
        <v>34470008</v>
      </c>
      <c r="F73" s="55"/>
      <c r="G73" s="54">
        <v>1206450.28</v>
      </c>
      <c r="H73" s="55"/>
      <c r="I73" s="58">
        <v>0</v>
      </c>
      <c r="J73" s="59"/>
    </row>
    <row r="74" spans="1:12" x14ac:dyDescent="0.2">
      <c r="A74" s="51"/>
      <c r="B74" s="52"/>
      <c r="C74" s="123"/>
      <c r="D74" s="122"/>
      <c r="E74" s="54"/>
      <c r="F74" s="55"/>
      <c r="G74" s="54"/>
      <c r="H74" s="55"/>
      <c r="I74" s="58"/>
      <c r="J74" s="59"/>
    </row>
    <row r="75" spans="1:12" ht="123" customHeight="1" thickBot="1" x14ac:dyDescent="0.25">
      <c r="A75" s="51"/>
      <c r="B75" s="52"/>
      <c r="C75" s="123"/>
      <c r="D75" s="122"/>
      <c r="E75" s="54"/>
      <c r="F75" s="55"/>
      <c r="G75" s="54"/>
      <c r="H75" s="55"/>
      <c r="I75" s="58"/>
      <c r="J75" s="59"/>
    </row>
    <row r="76" spans="1:12" ht="27" customHeight="1" thickTop="1" thickBot="1" x14ac:dyDescent="0.35">
      <c r="A76" s="36"/>
      <c r="B76" s="37" t="s">
        <v>1</v>
      </c>
      <c r="C76" s="45">
        <f>SUM(D73)</f>
        <v>0</v>
      </c>
      <c r="D76" s="46"/>
      <c r="E76" s="47">
        <f>+E73</f>
        <v>34470008</v>
      </c>
      <c r="F76" s="48"/>
      <c r="G76" s="47">
        <f>+G73</f>
        <v>1206450.28</v>
      </c>
      <c r="H76" s="48"/>
      <c r="I76" s="38">
        <f>+G76*100/E76</f>
        <v>3.5</v>
      </c>
      <c r="J76" s="44" t="s">
        <v>18</v>
      </c>
    </row>
    <row r="77" spans="1:12" ht="15" thickTop="1" x14ac:dyDescent="0.2"/>
  </sheetData>
  <mergeCells count="226">
    <mergeCell ref="A52:A66"/>
    <mergeCell ref="I22:I23"/>
    <mergeCell ref="J22:J23"/>
    <mergeCell ref="B44:B45"/>
    <mergeCell ref="C44:D45"/>
    <mergeCell ref="E44:F45"/>
    <mergeCell ref="G44:H45"/>
    <mergeCell ref="I44:I45"/>
    <mergeCell ref="J44:J45"/>
    <mergeCell ref="A34:A43"/>
    <mergeCell ref="C26:D26"/>
    <mergeCell ref="E26:F26"/>
    <mergeCell ref="G26:H26"/>
    <mergeCell ref="E27:F27"/>
    <mergeCell ref="G27:H27"/>
    <mergeCell ref="C34:D34"/>
    <mergeCell ref="E34:F34"/>
    <mergeCell ref="G34:H34"/>
    <mergeCell ref="C35:D35"/>
    <mergeCell ref="E35:F35"/>
    <mergeCell ref="G35:H35"/>
    <mergeCell ref="C31:D31"/>
    <mergeCell ref="E31:F31"/>
    <mergeCell ref="G31:H31"/>
    <mergeCell ref="A1:J1"/>
    <mergeCell ref="A2:J2"/>
    <mergeCell ref="A3:J3"/>
    <mergeCell ref="A4:A5"/>
    <mergeCell ref="B4:B5"/>
    <mergeCell ref="C4:D5"/>
    <mergeCell ref="E4:F5"/>
    <mergeCell ref="G4:H5"/>
    <mergeCell ref="I4:I5"/>
    <mergeCell ref="J4:J5"/>
    <mergeCell ref="A6:A20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21:D21"/>
    <mergeCell ref="E21:F21"/>
    <mergeCell ref="G21:H21"/>
    <mergeCell ref="A24:A26"/>
    <mergeCell ref="C24:D24"/>
    <mergeCell ref="E24:F24"/>
    <mergeCell ref="G24:H24"/>
    <mergeCell ref="C25:D25"/>
    <mergeCell ref="E25:F25"/>
    <mergeCell ref="G25:H25"/>
    <mergeCell ref="A22:A23"/>
    <mergeCell ref="B22:B23"/>
    <mergeCell ref="C22:D23"/>
    <mergeCell ref="E22:F23"/>
    <mergeCell ref="G22:H23"/>
    <mergeCell ref="C32:D32"/>
    <mergeCell ref="E32:F32"/>
    <mergeCell ref="G32:H32"/>
    <mergeCell ref="A28:A32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6:D36"/>
    <mergeCell ref="E36:F36"/>
    <mergeCell ref="G36:H36"/>
    <mergeCell ref="C37:D37"/>
    <mergeCell ref="E37:F37"/>
    <mergeCell ref="G37:H37"/>
    <mergeCell ref="C33:D33"/>
    <mergeCell ref="E33:F33"/>
    <mergeCell ref="G33:H33"/>
    <mergeCell ref="C40:D40"/>
    <mergeCell ref="E40:F40"/>
    <mergeCell ref="G40:H40"/>
    <mergeCell ref="C41:D41"/>
    <mergeCell ref="E41:F41"/>
    <mergeCell ref="G41:H41"/>
    <mergeCell ref="C38:D38"/>
    <mergeCell ref="E38:F38"/>
    <mergeCell ref="G38:H38"/>
    <mergeCell ref="C39:D39"/>
    <mergeCell ref="E39:F39"/>
    <mergeCell ref="G39:H39"/>
    <mergeCell ref="C46:D46"/>
    <mergeCell ref="E46:F46"/>
    <mergeCell ref="G46:H46"/>
    <mergeCell ref="C47:D47"/>
    <mergeCell ref="E47:F47"/>
    <mergeCell ref="G47:H47"/>
    <mergeCell ref="C42:D42"/>
    <mergeCell ref="E42:F42"/>
    <mergeCell ref="G42:H42"/>
    <mergeCell ref="C43:D43"/>
    <mergeCell ref="E43:F43"/>
    <mergeCell ref="G43:H43"/>
    <mergeCell ref="C50:D50"/>
    <mergeCell ref="E50:F50"/>
    <mergeCell ref="G50:H50"/>
    <mergeCell ref="C51:D51"/>
    <mergeCell ref="E51:F51"/>
    <mergeCell ref="G51:H51"/>
    <mergeCell ref="C48:D48"/>
    <mergeCell ref="E48:F48"/>
    <mergeCell ref="G48:H48"/>
    <mergeCell ref="C49:D49"/>
    <mergeCell ref="E49:F49"/>
    <mergeCell ref="G49:H49"/>
    <mergeCell ref="C52:D52"/>
    <mergeCell ref="E52:F52"/>
    <mergeCell ref="G52:H52"/>
    <mergeCell ref="C53:D53"/>
    <mergeCell ref="E53:F53"/>
    <mergeCell ref="G53:H53"/>
    <mergeCell ref="C54:D54"/>
    <mergeCell ref="E54:F54"/>
    <mergeCell ref="G54:H54"/>
    <mergeCell ref="B67:B68"/>
    <mergeCell ref="C67:D68"/>
    <mergeCell ref="E67:F68"/>
    <mergeCell ref="G67:H68"/>
    <mergeCell ref="C57:D57"/>
    <mergeCell ref="E57:F57"/>
    <mergeCell ref="G57:H57"/>
    <mergeCell ref="C58:D58"/>
    <mergeCell ref="E58:F58"/>
    <mergeCell ref="G58:H58"/>
    <mergeCell ref="C62:D62"/>
    <mergeCell ref="E62:F62"/>
    <mergeCell ref="G62:H62"/>
    <mergeCell ref="C65:D65"/>
    <mergeCell ref="E65:F65"/>
    <mergeCell ref="G65:H65"/>
    <mergeCell ref="C66:D66"/>
    <mergeCell ref="E66:F66"/>
    <mergeCell ref="G66:H66"/>
    <mergeCell ref="C63:D63"/>
    <mergeCell ref="E63:F63"/>
    <mergeCell ref="G63:H63"/>
    <mergeCell ref="C64:D64"/>
    <mergeCell ref="E64:F64"/>
    <mergeCell ref="C55:D55"/>
    <mergeCell ref="E55:F55"/>
    <mergeCell ref="G55:H55"/>
    <mergeCell ref="C56:D56"/>
    <mergeCell ref="E56:F56"/>
    <mergeCell ref="G56:H56"/>
    <mergeCell ref="C61:D61"/>
    <mergeCell ref="E61:F61"/>
    <mergeCell ref="G61:H61"/>
    <mergeCell ref="C59:D59"/>
    <mergeCell ref="E59:F59"/>
    <mergeCell ref="G59:H59"/>
    <mergeCell ref="C60:D60"/>
    <mergeCell ref="E60:F60"/>
    <mergeCell ref="G60:H60"/>
    <mergeCell ref="G64:H64"/>
    <mergeCell ref="J73:J75"/>
    <mergeCell ref="C71:D71"/>
    <mergeCell ref="E71:F71"/>
    <mergeCell ref="G71:H71"/>
    <mergeCell ref="C72:D72"/>
    <mergeCell ref="E72:F72"/>
    <mergeCell ref="G72:H72"/>
    <mergeCell ref="C69:D69"/>
    <mergeCell ref="E69:F69"/>
    <mergeCell ref="G69:H69"/>
    <mergeCell ref="C70:D70"/>
    <mergeCell ref="E70:F70"/>
    <mergeCell ref="G70:H70"/>
    <mergeCell ref="I67:I68"/>
    <mergeCell ref="J67:J68"/>
    <mergeCell ref="C76:D76"/>
    <mergeCell ref="E76:F76"/>
    <mergeCell ref="G76:H76"/>
    <mergeCell ref="A73:A75"/>
    <mergeCell ref="B73:B75"/>
    <mergeCell ref="C73:D75"/>
    <mergeCell ref="E73:F75"/>
    <mergeCell ref="G73:H75"/>
    <mergeCell ref="I73:I75"/>
  </mergeCells>
  <pageMargins left="0.39370078740157483" right="0.39370078740157483" top="0.39370078740157483" bottom="0.39370078740157483" header="0.31496062992125984" footer="0.31496062992125984"/>
  <pageSetup paperSize="9" scale="88" orientation="landscape" r:id="rId1"/>
  <rowBreaks count="2" manualBreakCount="2">
    <brk id="21" max="11" man="1"/>
    <brk id="43" max="11" man="1"/>
  </rowBreaks>
  <colBreaks count="1" manualBreakCount="1">
    <brk id="10" max="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พ.ย.67</vt:lpstr>
      <vt:lpstr>พ.ย.67!Print_Area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phangnga imm</cp:lastModifiedBy>
  <cp:lastPrinted>2025-03-28T03:41:06Z</cp:lastPrinted>
  <dcterms:created xsi:type="dcterms:W3CDTF">2024-01-10T07:59:11Z</dcterms:created>
  <dcterms:modified xsi:type="dcterms:W3CDTF">2025-03-30T14:36:42Z</dcterms:modified>
</cp:coreProperties>
</file>